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COHOL STATS\"/>
    </mc:Choice>
  </mc:AlternateContent>
  <xr:revisionPtr revIDLastSave="0" documentId="13_ncr:1_{DBDFE6FD-DF50-47BB-B4A9-D29EB2375BBF}" xr6:coauthVersionLast="47" xr6:coauthVersionMax="47" xr10:uidLastSave="{00000000-0000-0000-0000-000000000000}"/>
  <bookViews>
    <workbookView xWindow="28650" yWindow="615" windowWidth="16725" windowHeight="14025" xr2:uid="{00000000-000D-0000-FFFF-FFFF00000000}"/>
  </bookViews>
  <sheets>
    <sheet name="A" sheetId="1" r:id="rId1"/>
  </sheets>
  <definedNames>
    <definedName name="_xlnm.Print_Area" localSheetId="0">A!$A$1:$I$64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C42" i="1" l="1"/>
  <c r="I46" i="1" l="1"/>
  <c r="B42" i="1"/>
  <c r="B37" i="1" l="1"/>
  <c r="E7" i="1" l="1"/>
  <c r="F22" i="1" l="1"/>
  <c r="F23" i="1" s="1"/>
  <c r="B7" i="1" l="1"/>
  <c r="B8" i="1" s="1"/>
  <c r="C7" i="1"/>
  <c r="C8" i="1" s="1"/>
  <c r="D7" i="1"/>
  <c r="D8" i="1" s="1"/>
  <c r="E8" i="1"/>
  <c r="F7" i="1"/>
  <c r="F8" i="1" s="1"/>
  <c r="I56" i="1" l="1"/>
  <c r="I55" i="1" l="1"/>
  <c r="E22" i="1" l="1"/>
  <c r="D22" i="1"/>
  <c r="C22" i="1"/>
  <c r="D23" i="1" l="1"/>
  <c r="B52" i="1" l="1"/>
  <c r="B53" i="1" s="1"/>
  <c r="I45" i="1"/>
  <c r="B12" i="1"/>
  <c r="B13" i="1" s="1"/>
  <c r="C12" i="1"/>
  <c r="C13" i="1" s="1"/>
  <c r="D12" i="1"/>
  <c r="D13" i="1" s="1"/>
  <c r="E12" i="1"/>
  <c r="E13" i="1" s="1"/>
  <c r="F12" i="1"/>
  <c r="F13" i="1" s="1"/>
  <c r="I15" i="1"/>
  <c r="I16" i="1"/>
  <c r="B17" i="1"/>
  <c r="B18" i="1" s="1"/>
  <c r="C17" i="1"/>
  <c r="C18" i="1" s="1"/>
  <c r="D17" i="1"/>
  <c r="D18" i="1" s="1"/>
  <c r="E17" i="1"/>
  <c r="E18" i="1" s="1"/>
  <c r="F17" i="1"/>
  <c r="F18" i="1" s="1"/>
  <c r="B22" i="1"/>
  <c r="B23" i="1" s="1"/>
  <c r="E23" i="1"/>
  <c r="I25" i="1"/>
  <c r="I26" i="1"/>
  <c r="B27" i="1"/>
  <c r="B28" i="1" s="1"/>
  <c r="C27" i="1"/>
  <c r="C28" i="1" s="1"/>
  <c r="D27" i="1"/>
  <c r="D28" i="1" s="1"/>
  <c r="E27" i="1"/>
  <c r="E28" i="1" s="1"/>
  <c r="F27" i="1"/>
  <c r="F28" i="1" s="1"/>
  <c r="B32" i="1"/>
  <c r="B33" i="1" s="1"/>
  <c r="C32" i="1"/>
  <c r="C33" i="1" s="1"/>
  <c r="D32" i="1"/>
  <c r="D33" i="1" s="1"/>
  <c r="E32" i="1"/>
  <c r="E33" i="1" s="1"/>
  <c r="F32" i="1"/>
  <c r="F33" i="1" s="1"/>
  <c r="I35" i="1"/>
  <c r="B38" i="1"/>
  <c r="C37" i="1"/>
  <c r="C38" i="1" s="1"/>
  <c r="D37" i="1"/>
  <c r="D38" i="1" s="1"/>
  <c r="E37" i="1"/>
  <c r="E38" i="1" s="1"/>
  <c r="F37" i="1"/>
  <c r="F38" i="1" s="1"/>
  <c r="B43" i="1"/>
  <c r="C43" i="1"/>
  <c r="D42" i="1"/>
  <c r="D43" i="1" s="1"/>
  <c r="E42" i="1"/>
  <c r="E43" i="1" s="1"/>
  <c r="F42" i="1"/>
  <c r="F43" i="1" s="1"/>
  <c r="B47" i="1"/>
  <c r="B48" i="1" s="1"/>
  <c r="C47" i="1"/>
  <c r="C48" i="1" s="1"/>
  <c r="D47" i="1"/>
  <c r="D48" i="1" s="1"/>
  <c r="E47" i="1"/>
  <c r="E48" i="1" s="1"/>
  <c r="F47" i="1"/>
  <c r="F48" i="1" s="1"/>
  <c r="C52" i="1"/>
  <c r="C53" i="1" s="1"/>
  <c r="D52" i="1"/>
  <c r="D53" i="1" s="1"/>
  <c r="E52" i="1"/>
  <c r="E53" i="1" s="1"/>
  <c r="F52" i="1"/>
  <c r="F53" i="1" s="1"/>
  <c r="B57" i="1"/>
  <c r="B58" i="1" s="1"/>
  <c r="C57" i="1"/>
  <c r="C58" i="1" s="1"/>
  <c r="D57" i="1"/>
  <c r="D58" i="1" s="1"/>
  <c r="E57" i="1"/>
  <c r="E58" i="1" s="1"/>
  <c r="F57" i="1"/>
  <c r="F58" i="1" s="1"/>
  <c r="B62" i="1"/>
  <c r="B63" i="1" s="1"/>
  <c r="C62" i="1"/>
  <c r="C63" i="1" s="1"/>
  <c r="D62" i="1"/>
  <c r="D63" i="1" s="1"/>
  <c r="E62" i="1"/>
  <c r="E63" i="1" s="1"/>
  <c r="F62" i="1"/>
  <c r="F63" i="1" s="1"/>
  <c r="I47" i="1" l="1"/>
  <c r="I48" i="1" s="1"/>
  <c r="I27" i="1"/>
  <c r="I28" i="1" s="1"/>
  <c r="I57" i="1"/>
  <c r="I58" i="1" s="1"/>
  <c r="I37" i="1"/>
  <c r="I38" i="1" s="1"/>
  <c r="I17" i="1"/>
  <c r="I18" i="1" s="1"/>
  <c r="C23" i="1"/>
</calcChain>
</file>

<file path=xl/sharedStrings.xml><?xml version="1.0" encoding="utf-8"?>
<sst xmlns="http://schemas.openxmlformats.org/spreadsheetml/2006/main" count="68" uniqueCount="14">
  <si>
    <t xml:space="preserve"> </t>
  </si>
  <si>
    <t>WINE</t>
  </si>
  <si>
    <t>HIGH SPIRITS</t>
  </si>
  <si>
    <t>LOW SPIRITS</t>
  </si>
  <si>
    <t>CIDER</t>
  </si>
  <si>
    <t>BEER</t>
  </si>
  <si>
    <t>GALLONS</t>
  </si>
  <si>
    <t>BARRELS</t>
  </si>
  <si>
    <t xml:space="preserve"> + or (-)</t>
  </si>
  <si>
    <t>% + or (-)</t>
  </si>
  <si>
    <t>FYTD</t>
  </si>
  <si>
    <t>23 total</t>
  </si>
  <si>
    <t>DELAWARE TAXED PURCHASES (FY23-FY24)</t>
  </si>
  <si>
    <t>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</si>
</sst>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_)"/>
  </numFmts>
  <fonts count="12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4"/>
      <name val="Times New Roman"/>
      <family val="1"/>
    </font>
    <font>
      <sz val="18"/>
      <name val="Arial"/>
      <family val="2"/>
    </font>
    <font>
      <b/>
      <sz val="18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24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1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5" fillId="0" borderId="2" xfId="0" applyNumberFormat="1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10" fontId="5" fillId="0" borderId="4" xfId="0" applyNumberFormat="1" applyFont="1" applyBorder="1" applyAlignment="1" applyProtection="1">
      <alignment horizontal="center"/>
    </xf>
    <xf numFmtId="0" fontId="5" fillId="2" borderId="5" xfId="0" applyFont="1" applyFill="1" applyBorder="1" applyProtection="1"/>
    <xf numFmtId="0" fontId="6" fillId="2" borderId="5" xfId="0" applyFont="1" applyFill="1" applyBorder="1" applyProtection="1"/>
    <xf numFmtId="0" fontId="7" fillId="0" borderId="0" xfId="0" applyFont="1" applyProtection="1"/>
    <xf numFmtId="0" fontId="5" fillId="0" borderId="6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7" xfId="0" applyFont="1" applyBorder="1" applyProtection="1"/>
    <xf numFmtId="0" fontId="5" fillId="0" borderId="0" xfId="0" applyFont="1" applyProtection="1"/>
    <xf numFmtId="0" fontId="7" fillId="0" borderId="0" xfId="0" applyFont="1"/>
    <xf numFmtId="0" fontId="6" fillId="0" borderId="0" xfId="0" applyFont="1" applyProtection="1"/>
    <xf numFmtId="0" fontId="7" fillId="0" borderId="8" xfId="0" applyFont="1" applyBorder="1" applyAlignment="1" applyProtection="1">
      <alignment horizontal="center" vertical="center"/>
    </xf>
    <xf numFmtId="37" fontId="8" fillId="0" borderId="9" xfId="0" applyNumberFormat="1" applyFont="1" applyBorder="1" applyProtection="1"/>
    <xf numFmtId="37" fontId="8" fillId="0" borderId="8" xfId="0" applyNumberFormat="1" applyFont="1" applyBorder="1" applyProtection="1"/>
    <xf numFmtId="10" fontId="6" fillId="2" borderId="10" xfId="0" applyNumberFormat="1" applyFont="1" applyFill="1" applyBorder="1" applyProtection="1"/>
    <xf numFmtId="0" fontId="3" fillId="0" borderId="0" xfId="0" applyFont="1" applyAlignment="1" applyProtection="1">
      <alignment vertical="center" wrapText="1"/>
    </xf>
    <xf numFmtId="37" fontId="9" fillId="0" borderId="9" xfId="0" applyNumberFormat="1" applyFont="1" applyBorder="1" applyProtection="1"/>
    <xf numFmtId="0" fontId="11" fillId="0" borderId="0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85"/>
  <sheetViews>
    <sheetView tabSelected="1" defaultGridColor="0" colorId="22" zoomScale="60" zoomScaleNormal="60" zoomScaleSheetLayoutView="50" workbookViewId="0">
      <pane ySplit="4" topLeftCell="A44" activePane="bottomLeft" state="frozen"/>
      <selection pane="bottomLeft" activeCell="G61" sqref="G61"/>
    </sheetView>
  </sheetViews>
  <sheetFormatPr defaultColWidth="10.77734375" defaultRowHeight="15" x14ac:dyDescent="0.2"/>
  <cols>
    <col min="1" max="1" width="13.77734375" customWidth="1"/>
    <col min="2" max="2" width="25.5546875" customWidth="1"/>
    <col min="3" max="6" width="25.77734375" customWidth="1"/>
    <col min="7" max="7" width="4.77734375" customWidth="1"/>
    <col min="8" max="8" width="13.77734375" customWidth="1"/>
    <col min="9" max="9" width="20.77734375" bestFit="1" customWidth="1"/>
  </cols>
  <sheetData>
    <row r="1" spans="1:17" ht="30" x14ac:dyDescent="0.25">
      <c r="A1" s="24"/>
      <c r="B1" s="29" t="s">
        <v>12</v>
      </c>
      <c r="C1" s="30"/>
      <c r="D1" s="30"/>
      <c r="E1" s="30"/>
      <c r="F1" s="30"/>
      <c r="G1" s="18"/>
      <c r="H1" s="18"/>
      <c r="I1" s="27"/>
      <c r="J1" s="27"/>
      <c r="K1" s="27"/>
      <c r="L1" s="27"/>
      <c r="M1" s="27"/>
      <c r="N1" s="28"/>
      <c r="O1" s="28"/>
      <c r="P1" s="28"/>
      <c r="Q1" s="28"/>
    </row>
    <row r="2" spans="1:17" ht="18.75" customHeight="1" x14ac:dyDescent="0.25">
      <c r="A2" s="1"/>
      <c r="B2" s="2" t="s">
        <v>0</v>
      </c>
      <c r="C2" s="18"/>
      <c r="D2" s="18"/>
      <c r="E2" s="18"/>
      <c r="F2" s="18"/>
      <c r="G2" s="18"/>
      <c r="H2" s="18"/>
      <c r="I2" s="26"/>
      <c r="J2" s="26"/>
      <c r="K2" s="26"/>
      <c r="L2" s="26"/>
      <c r="M2" s="26"/>
      <c r="N2" s="28"/>
      <c r="O2" s="28"/>
      <c r="P2" s="28"/>
      <c r="Q2" s="28"/>
    </row>
    <row r="3" spans="1:17" ht="23.25" x14ac:dyDescent="0.35">
      <c r="A3" s="19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/>
      <c r="H3" s="5"/>
      <c r="I3" s="5"/>
    </row>
    <row r="4" spans="1:17" ht="22.5" x14ac:dyDescent="0.3">
      <c r="A4" s="6" t="s">
        <v>0</v>
      </c>
      <c r="B4" s="20" t="s">
        <v>6</v>
      </c>
      <c r="C4" s="20" t="s">
        <v>6</v>
      </c>
      <c r="D4" s="20" t="s">
        <v>6</v>
      </c>
      <c r="E4" s="20" t="s">
        <v>6</v>
      </c>
      <c r="F4" s="20" t="s">
        <v>7</v>
      </c>
      <c r="G4" s="1"/>
      <c r="H4" s="1"/>
      <c r="I4" s="1"/>
    </row>
    <row r="5" spans="1:17" ht="30" x14ac:dyDescent="0.4">
      <c r="A5" s="7">
        <v>44743</v>
      </c>
      <c r="B5" s="22">
        <v>341761.07</v>
      </c>
      <c r="C5" s="22">
        <v>273614.64</v>
      </c>
      <c r="D5" s="22">
        <v>120850.55</v>
      </c>
      <c r="E5" s="22">
        <v>13356.45</v>
      </c>
      <c r="F5" s="22">
        <v>61730.33</v>
      </c>
      <c r="G5" s="1"/>
      <c r="H5" s="1"/>
      <c r="I5" s="1"/>
    </row>
    <row r="6" spans="1:17" ht="30" x14ac:dyDescent="0.4">
      <c r="A6" s="7">
        <v>45108</v>
      </c>
      <c r="B6" s="22">
        <v>374829.96399999998</v>
      </c>
      <c r="C6" s="22">
        <v>238349.48</v>
      </c>
      <c r="D6" s="22">
        <v>189392.97</v>
      </c>
      <c r="E6" s="22">
        <v>5284.02</v>
      </c>
      <c r="F6" s="22">
        <v>63146.18</v>
      </c>
      <c r="G6" s="1"/>
      <c r="H6" s="1"/>
      <c r="I6" s="1"/>
    </row>
    <row r="7" spans="1:17" ht="30.75" thickBot="1" x14ac:dyDescent="0.45">
      <c r="A7" s="8" t="s">
        <v>8</v>
      </c>
      <c r="B7" s="21">
        <f>B6-B5</f>
        <v>33068.893999999971</v>
      </c>
      <c r="C7" s="21">
        <f>C6-C5</f>
        <v>-35265.160000000003</v>
      </c>
      <c r="D7" s="21">
        <f>D6-D5</f>
        <v>68542.42</v>
      </c>
      <c r="E7" s="21">
        <f>E6-E5</f>
        <v>-8072.43</v>
      </c>
      <c r="F7" s="21">
        <f>F6-F5</f>
        <v>1415.8499999999985</v>
      </c>
      <c r="G7" s="1"/>
      <c r="H7" s="1"/>
      <c r="I7" s="1"/>
    </row>
    <row r="8" spans="1:17" ht="23.25" thickBot="1" x14ac:dyDescent="0.35">
      <c r="A8" s="9" t="s">
        <v>9</v>
      </c>
      <c r="B8" s="10">
        <f>B7/B5</f>
        <v>9.6760271730188488E-2</v>
      </c>
      <c r="C8" s="10">
        <f>C7/C5</f>
        <v>-0.12888623211097183</v>
      </c>
      <c r="D8" s="10">
        <f>D7/D5</f>
        <v>0.56716680230251326</v>
      </c>
      <c r="E8" s="10">
        <f>E7/E5</f>
        <v>-0.6043843985490156</v>
      </c>
      <c r="F8" s="10">
        <f>F7/F5</f>
        <v>2.2936051046543872E-2</v>
      </c>
      <c r="G8" s="1"/>
      <c r="H8" s="1"/>
      <c r="I8" s="1"/>
    </row>
    <row r="9" spans="1:17" ht="23.25" x14ac:dyDescent="0.35">
      <c r="A9" s="11"/>
      <c r="B9" s="12"/>
      <c r="C9" s="12"/>
      <c r="D9" s="12"/>
      <c r="E9" s="12"/>
      <c r="F9" s="12"/>
      <c r="G9" s="1"/>
      <c r="H9" s="18"/>
      <c r="I9" s="18"/>
    </row>
    <row r="10" spans="1:17" ht="30" x14ac:dyDescent="0.4">
      <c r="A10" s="7">
        <v>44774</v>
      </c>
      <c r="B10" s="22">
        <v>359306.9</v>
      </c>
      <c r="C10" s="22">
        <v>363749.52</v>
      </c>
      <c r="D10" s="22">
        <v>138652.35999999999</v>
      </c>
      <c r="E10" s="22">
        <v>12218.96</v>
      </c>
      <c r="F10" s="22">
        <v>66194.600000000006</v>
      </c>
      <c r="G10" s="1"/>
      <c r="H10" s="18"/>
      <c r="I10" s="18"/>
    </row>
    <row r="11" spans="1:17" ht="30" x14ac:dyDescent="0.4">
      <c r="A11" s="7">
        <v>45139</v>
      </c>
      <c r="B11" s="22">
        <v>355434.16499999998</v>
      </c>
      <c r="C11" s="22">
        <v>279524.56800000003</v>
      </c>
      <c r="D11" s="22">
        <v>177103.405</v>
      </c>
      <c r="E11" s="22">
        <v>8763.0400000000009</v>
      </c>
      <c r="F11" s="22">
        <v>58487.57</v>
      </c>
      <c r="G11" s="1"/>
      <c r="H11" s="18" t="s">
        <v>0</v>
      </c>
      <c r="I11" s="18"/>
    </row>
    <row r="12" spans="1:17" ht="30.75" thickBot="1" x14ac:dyDescent="0.45">
      <c r="A12" s="8" t="s">
        <v>8</v>
      </c>
      <c r="B12" s="25">
        <f>B11-B10</f>
        <v>-3872.7350000000442</v>
      </c>
      <c r="C12" s="21">
        <f>C11-C10</f>
        <v>-84224.95199999999</v>
      </c>
      <c r="D12" s="21">
        <f>D11-D10</f>
        <v>38451.045000000013</v>
      </c>
      <c r="E12" s="21">
        <f>E11-E10</f>
        <v>-3455.9199999999983</v>
      </c>
      <c r="F12" s="21">
        <f>F11-F10</f>
        <v>-7707.0300000000061</v>
      </c>
      <c r="G12" s="1"/>
      <c r="H12" s="13"/>
      <c r="I12" s="13"/>
    </row>
    <row r="13" spans="1:17" ht="23.25" thickBot="1" x14ac:dyDescent="0.35">
      <c r="A13" s="9" t="s">
        <v>9</v>
      </c>
      <c r="B13" s="10">
        <f>B12/B10</f>
        <v>-1.0778348537142048E-2</v>
      </c>
      <c r="C13" s="10">
        <f>C12/C10</f>
        <v>-0.23154656533979753</v>
      </c>
      <c r="D13" s="10">
        <f>D12/D10</f>
        <v>0.27731980184109389</v>
      </c>
      <c r="E13" s="10">
        <f>E12/E10</f>
        <v>-0.28283258149629742</v>
      </c>
      <c r="F13" s="10">
        <f>F12/F10</f>
        <v>-0.11642989005145443</v>
      </c>
      <c r="G13" s="1"/>
      <c r="H13" s="18"/>
      <c r="I13" s="18"/>
    </row>
    <row r="14" spans="1:17" ht="24" thickBot="1" x14ac:dyDescent="0.4">
      <c r="A14" s="11"/>
      <c r="B14" s="12"/>
      <c r="C14" s="12"/>
      <c r="D14" s="12"/>
      <c r="E14" s="12"/>
      <c r="F14" s="12"/>
      <c r="G14" s="1"/>
      <c r="H14" s="14" t="s">
        <v>10</v>
      </c>
      <c r="I14" s="15" t="s">
        <v>1</v>
      </c>
    </row>
    <row r="15" spans="1:17" ht="30" x14ac:dyDescent="0.4">
      <c r="A15" s="7">
        <v>44805</v>
      </c>
      <c r="B15" s="22">
        <v>337000.98</v>
      </c>
      <c r="C15" s="22">
        <v>302754.46000000002</v>
      </c>
      <c r="D15" s="22">
        <v>100418.15</v>
      </c>
      <c r="E15" s="22">
        <v>6249.67</v>
      </c>
      <c r="F15" s="22">
        <v>49322.95</v>
      </c>
      <c r="G15" s="1"/>
      <c r="H15" s="16" t="s">
        <v>11</v>
      </c>
      <c r="I15" s="21">
        <f>B35+B40+B45+B50+B55+B60+B5+B10+B15+B20+B25+B30</f>
        <v>4478156.2340000002</v>
      </c>
    </row>
    <row r="16" spans="1:17" ht="30" x14ac:dyDescent="0.4">
      <c r="A16" s="7">
        <v>45170</v>
      </c>
      <c r="B16" s="22">
        <v>331022.261</v>
      </c>
      <c r="C16" s="22">
        <v>315979.84000000003</v>
      </c>
      <c r="D16" s="22">
        <v>161111.41</v>
      </c>
      <c r="E16" s="22">
        <v>13841.24</v>
      </c>
      <c r="F16" s="22">
        <v>50012.52</v>
      </c>
      <c r="G16" s="1"/>
      <c r="H16" s="16" t="s">
        <v>13</v>
      </c>
      <c r="I16" s="22">
        <f>B36+B41+B46+B51+B56+B61+B6+B11+B16+B21+B26+B31</f>
        <v>4207373.6954000005</v>
      </c>
    </row>
    <row r="17" spans="1:9" ht="30.75" thickBot="1" x14ac:dyDescent="0.45">
      <c r="A17" s="8" t="s">
        <v>8</v>
      </c>
      <c r="B17" s="21">
        <f>B16-B15</f>
        <v>-5978.7189999999828</v>
      </c>
      <c r="C17" s="21">
        <f>C16-C15</f>
        <v>13225.380000000005</v>
      </c>
      <c r="D17" s="21">
        <f>D16-D15</f>
        <v>60693.260000000009</v>
      </c>
      <c r="E17" s="21">
        <f>E16-E15</f>
        <v>7591.57</v>
      </c>
      <c r="F17" s="21">
        <f>F16-F15</f>
        <v>689.56999999999971</v>
      </c>
      <c r="G17" s="1"/>
      <c r="H17" s="8" t="s">
        <v>8</v>
      </c>
      <c r="I17" s="21">
        <f>I16-I15</f>
        <v>-270782.53859999962</v>
      </c>
    </row>
    <row r="18" spans="1:9" ht="23.25" thickBot="1" x14ac:dyDescent="0.35">
      <c r="A18" s="9" t="s">
        <v>9</v>
      </c>
      <c r="B18" s="10">
        <f>B17/B15</f>
        <v>-1.7740954343812242E-2</v>
      </c>
      <c r="C18" s="10">
        <f>C17/C15</f>
        <v>4.3683518320423761E-2</v>
      </c>
      <c r="D18" s="10">
        <f>D17/D15</f>
        <v>0.60440527932450472</v>
      </c>
      <c r="E18" s="10">
        <f>E17/E15</f>
        <v>1.2147153369697918</v>
      </c>
      <c r="F18" s="10">
        <f>F17/F15</f>
        <v>1.3980712832464395E-2</v>
      </c>
      <c r="G18" s="1"/>
      <c r="H18" s="16" t="s">
        <v>9</v>
      </c>
      <c r="I18" s="10">
        <f>I17/I15</f>
        <v>-6.046741659973974E-2</v>
      </c>
    </row>
    <row r="19" spans="1:9" ht="23.25" x14ac:dyDescent="0.35">
      <c r="A19" s="11"/>
      <c r="B19" s="12"/>
      <c r="C19" s="12"/>
      <c r="D19" s="12"/>
      <c r="E19" s="12"/>
      <c r="F19" s="12"/>
      <c r="G19" s="1"/>
      <c r="H19" s="1"/>
      <c r="I19" s="1"/>
    </row>
    <row r="20" spans="1:9" ht="30" x14ac:dyDescent="0.4">
      <c r="A20" s="7">
        <v>44835</v>
      </c>
      <c r="B20" s="22">
        <v>387691.13900000002</v>
      </c>
      <c r="C20" s="22">
        <v>289763.09000000003</v>
      </c>
      <c r="D20" s="22">
        <v>80355.429999999993</v>
      </c>
      <c r="E20" s="22">
        <v>8261.59</v>
      </c>
      <c r="F20" s="22">
        <v>55735.35</v>
      </c>
      <c r="G20" s="1"/>
      <c r="H20" s="1"/>
      <c r="I20" s="1"/>
    </row>
    <row r="21" spans="1:9" ht="30" x14ac:dyDescent="0.4">
      <c r="A21" s="7">
        <v>45200</v>
      </c>
      <c r="B21" s="22">
        <v>363680.1</v>
      </c>
      <c r="C21" s="22">
        <v>276575.22899999999</v>
      </c>
      <c r="D21" s="22">
        <v>118854.916</v>
      </c>
      <c r="E21" s="22">
        <v>9184.2000000000007</v>
      </c>
      <c r="F21" s="22">
        <v>47435.14</v>
      </c>
      <c r="G21" s="1"/>
      <c r="H21" s="1"/>
      <c r="I21" s="1"/>
    </row>
    <row r="22" spans="1:9" ht="30.75" thickBot="1" x14ac:dyDescent="0.45">
      <c r="A22" s="8" t="s">
        <v>8</v>
      </c>
      <c r="B22" s="21">
        <f>B21-B20</f>
        <v>-24011.039000000048</v>
      </c>
      <c r="C22" s="21">
        <f>C21-C20</f>
        <v>-13187.861000000034</v>
      </c>
      <c r="D22" s="21">
        <f>D21-D20</f>
        <v>38499.486000000004</v>
      </c>
      <c r="E22" s="21">
        <f>E21-E20</f>
        <v>922.61000000000058</v>
      </c>
      <c r="F22" s="21">
        <f>F21-F20</f>
        <v>-8300.2099999999991</v>
      </c>
      <c r="G22" s="1"/>
      <c r="H22" s="1"/>
      <c r="I22" s="1"/>
    </row>
    <row r="23" spans="1:9" ht="23.25" thickBot="1" x14ac:dyDescent="0.35">
      <c r="A23" s="9" t="s">
        <v>9</v>
      </c>
      <c r="B23" s="10">
        <f>B22/B20</f>
        <v>-6.1933422213191328E-2</v>
      </c>
      <c r="C23" s="10">
        <f>C22/C20</f>
        <v>-4.551256338410814E-2</v>
      </c>
      <c r="D23" s="10">
        <f>D22/D20</f>
        <v>0.47911492726751642</v>
      </c>
      <c r="E23" s="10">
        <f>E22/E20</f>
        <v>0.11167462921786249</v>
      </c>
      <c r="F23" s="10">
        <f>F22/F20</f>
        <v>-0.14892182430001785</v>
      </c>
      <c r="G23" s="1"/>
      <c r="H23" s="1"/>
      <c r="I23" s="1"/>
    </row>
    <row r="24" spans="1:9" ht="24" thickBot="1" x14ac:dyDescent="0.4">
      <c r="A24" s="11"/>
      <c r="B24" s="12"/>
      <c r="C24" s="12"/>
      <c r="D24" s="12"/>
      <c r="E24" s="12"/>
      <c r="F24" s="12"/>
      <c r="G24" s="1"/>
      <c r="H24" s="14" t="s">
        <v>10</v>
      </c>
      <c r="I24" s="15" t="s">
        <v>2</v>
      </c>
    </row>
    <row r="25" spans="1:9" ht="30" x14ac:dyDescent="0.4">
      <c r="A25" s="7">
        <v>44866</v>
      </c>
      <c r="B25" s="22">
        <v>378663.57500000001</v>
      </c>
      <c r="C25" s="22">
        <v>361922.33549999999</v>
      </c>
      <c r="D25" s="22">
        <v>68085.899600000004</v>
      </c>
      <c r="E25" s="22">
        <v>11575.5</v>
      </c>
      <c r="F25" s="22">
        <v>52083.883000000002</v>
      </c>
      <c r="G25" s="1"/>
      <c r="H25" s="16" t="s">
        <v>11</v>
      </c>
      <c r="I25" s="21">
        <f>C35+C40+C45+C50+C55+C60+C5+C10+C15+C20+C25+C30</f>
        <v>3793899.2654999997</v>
      </c>
    </row>
    <row r="26" spans="1:9" ht="30" x14ac:dyDescent="0.4">
      <c r="A26" s="7">
        <v>45231</v>
      </c>
      <c r="B26" s="22">
        <v>401784.33199999999</v>
      </c>
      <c r="C26" s="22">
        <v>273217.80900000001</v>
      </c>
      <c r="D26" s="22">
        <v>68880.45</v>
      </c>
      <c r="E26" s="22">
        <v>11845.63</v>
      </c>
      <c r="F26" s="22">
        <v>50733.61</v>
      </c>
      <c r="G26" s="1"/>
      <c r="H26" s="16" t="s">
        <v>13</v>
      </c>
      <c r="I26" s="22">
        <f>C36+C41+C46+C51+C56+C61+C6+C11+C16+C21+C26+C31</f>
        <v>3169473.6567999995</v>
      </c>
    </row>
    <row r="27" spans="1:9" ht="30.75" thickBot="1" x14ac:dyDescent="0.45">
      <c r="A27" s="8" t="s">
        <v>8</v>
      </c>
      <c r="B27" s="21">
        <f>B26-B25</f>
        <v>23120.756999999983</v>
      </c>
      <c r="C27" s="21">
        <f>C26-C25</f>
        <v>-88704.526499999978</v>
      </c>
      <c r="D27" s="21">
        <f>D26-D25</f>
        <v>794.55039999999281</v>
      </c>
      <c r="E27" s="21">
        <f>E26-E25</f>
        <v>270.1299999999992</v>
      </c>
      <c r="F27" s="21">
        <f>F26-F25</f>
        <v>-1350.273000000001</v>
      </c>
      <c r="G27" s="1"/>
      <c r="H27" s="8" t="s">
        <v>8</v>
      </c>
      <c r="I27" s="21">
        <f>I26-I25</f>
        <v>-624425.60870000022</v>
      </c>
    </row>
    <row r="28" spans="1:9" ht="23.25" thickBot="1" x14ac:dyDescent="0.35">
      <c r="A28" s="9" t="s">
        <v>9</v>
      </c>
      <c r="B28" s="10">
        <f>B27/B25</f>
        <v>6.1058835669630974E-2</v>
      </c>
      <c r="C28" s="10">
        <f>C27/C25</f>
        <v>-0.24509271133392094</v>
      </c>
      <c r="D28" s="10">
        <f>D27/D25</f>
        <v>1.1669823042185268E-2</v>
      </c>
      <c r="E28" s="10">
        <f>E27/E25</f>
        <v>2.3336356960822358E-2</v>
      </c>
      <c r="F28" s="10">
        <f>F27/F25</f>
        <v>-2.5924967998257754E-2</v>
      </c>
      <c r="G28" s="1"/>
      <c r="H28" s="16" t="s">
        <v>9</v>
      </c>
      <c r="I28" s="10">
        <f>I27/I25</f>
        <v>-0.16458676548906917</v>
      </c>
    </row>
    <row r="29" spans="1:9" ht="23.25" x14ac:dyDescent="0.35">
      <c r="A29" s="11"/>
      <c r="B29" s="12"/>
      <c r="C29" s="12"/>
      <c r="D29" s="12"/>
      <c r="E29" s="12"/>
      <c r="F29" s="12"/>
      <c r="G29" s="1"/>
      <c r="H29" s="1"/>
      <c r="I29" s="1"/>
    </row>
    <row r="30" spans="1:9" ht="30" x14ac:dyDescent="0.4">
      <c r="A30" s="7">
        <v>44926</v>
      </c>
      <c r="B30" s="22">
        <v>386571.98100000003</v>
      </c>
      <c r="C30" s="22">
        <v>279450.53000000003</v>
      </c>
      <c r="D30" s="22">
        <v>55280.14</v>
      </c>
      <c r="E30" s="22">
        <v>9101.7999999999993</v>
      </c>
      <c r="F30" s="22">
        <v>34334.339999999997</v>
      </c>
      <c r="G30" s="1"/>
      <c r="H30" s="1"/>
      <c r="I30" s="1"/>
    </row>
    <row r="31" spans="1:9" ht="30" x14ac:dyDescent="0.4">
      <c r="A31" s="7">
        <v>45291</v>
      </c>
      <c r="B31" s="22">
        <v>413620.027</v>
      </c>
      <c r="C31" s="22">
        <v>228915.66</v>
      </c>
      <c r="D31" s="22">
        <v>64556.69</v>
      </c>
      <c r="E31" s="22">
        <v>4852.6099999999997</v>
      </c>
      <c r="F31" s="22">
        <v>44225.99</v>
      </c>
      <c r="G31" s="1"/>
      <c r="H31" s="1"/>
      <c r="I31" s="1"/>
    </row>
    <row r="32" spans="1:9" ht="30.75" thickBot="1" x14ac:dyDescent="0.45">
      <c r="A32" s="8" t="s">
        <v>8</v>
      </c>
      <c r="B32" s="21">
        <f>B31-B30</f>
        <v>27048.045999999973</v>
      </c>
      <c r="C32" s="21">
        <f>C31-C30</f>
        <v>-50534.870000000024</v>
      </c>
      <c r="D32" s="21">
        <f>D31-D30</f>
        <v>9276.5500000000029</v>
      </c>
      <c r="E32" s="21">
        <f>E31-E30</f>
        <v>-4249.1899999999996</v>
      </c>
      <c r="F32" s="21">
        <f>F31-F30</f>
        <v>9891.6500000000015</v>
      </c>
      <c r="G32" s="1"/>
      <c r="H32" s="1"/>
      <c r="I32" s="1"/>
    </row>
    <row r="33" spans="1:9" ht="23.25" thickBot="1" x14ac:dyDescent="0.35">
      <c r="A33" s="9" t="s">
        <v>9</v>
      </c>
      <c r="B33" s="10">
        <f>B32/B30</f>
        <v>6.9968976877297195E-2</v>
      </c>
      <c r="C33" s="10">
        <f>C32/C30</f>
        <v>-0.18083655092727868</v>
      </c>
      <c r="D33" s="10">
        <f>D32/D30</f>
        <v>0.16780981379569593</v>
      </c>
      <c r="E33" s="10">
        <f>E32/E30</f>
        <v>-0.46685161176910062</v>
      </c>
      <c r="F33" s="10">
        <f>F32/F30</f>
        <v>0.28809786353837014</v>
      </c>
      <c r="G33" s="1"/>
      <c r="H33" s="1"/>
      <c r="I33" s="1"/>
    </row>
    <row r="34" spans="1:9" ht="24" thickBot="1" x14ac:dyDescent="0.4">
      <c r="A34" s="11"/>
      <c r="B34" s="12"/>
      <c r="C34" s="12"/>
      <c r="D34" s="12"/>
      <c r="E34" s="12"/>
      <c r="F34" s="12"/>
      <c r="G34" s="1"/>
      <c r="H34" s="14" t="s">
        <v>10</v>
      </c>
      <c r="I34" s="15" t="s">
        <v>3</v>
      </c>
    </row>
    <row r="35" spans="1:9" ht="30" x14ac:dyDescent="0.4">
      <c r="A35" s="7">
        <v>44932</v>
      </c>
      <c r="B35" s="22">
        <v>322593.96299999999</v>
      </c>
      <c r="C35" s="22">
        <v>237937.79</v>
      </c>
      <c r="D35" s="22">
        <v>75888.960000000006</v>
      </c>
      <c r="E35" s="22">
        <v>11269.84</v>
      </c>
      <c r="F35" s="22">
        <v>41540.910000000003</v>
      </c>
      <c r="G35" s="1"/>
      <c r="H35" s="16" t="s">
        <v>11</v>
      </c>
      <c r="I35" s="21">
        <f>D35+D40+D45+D50+D55+D60+D5+D10+D15+D20+D25+D30</f>
        <v>1386014.9225999995</v>
      </c>
    </row>
    <row r="36" spans="1:9" ht="30" x14ac:dyDescent="0.4">
      <c r="A36" s="7">
        <v>45297</v>
      </c>
      <c r="B36" s="22">
        <v>287945.01500000001</v>
      </c>
      <c r="C36" s="22">
        <v>218787.76</v>
      </c>
      <c r="D36" s="22">
        <v>67037.447</v>
      </c>
      <c r="E36" s="22">
        <v>5823</v>
      </c>
      <c r="F36" s="22">
        <v>38631.46</v>
      </c>
      <c r="G36" s="1"/>
      <c r="H36" s="16" t="s">
        <v>13</v>
      </c>
      <c r="I36" s="22">
        <f>D36+D41+D46+D51+D56+D61+D6+D11+D16+D21+D26+D31</f>
        <v>1748605.5398999997</v>
      </c>
    </row>
    <row r="37" spans="1:9" ht="30.75" thickBot="1" x14ac:dyDescent="0.45">
      <c r="A37" s="8" t="s">
        <v>8</v>
      </c>
      <c r="B37" s="21">
        <f>B36-B35</f>
        <v>-34648.947999999975</v>
      </c>
      <c r="C37" s="21">
        <f>C36-C35</f>
        <v>-19150.03</v>
      </c>
      <c r="D37" s="21">
        <f>D36-D35</f>
        <v>-8851.5130000000063</v>
      </c>
      <c r="E37" s="21">
        <f>E36-E35</f>
        <v>-5446.84</v>
      </c>
      <c r="F37" s="21">
        <f>F36-F35</f>
        <v>-2909.4500000000044</v>
      </c>
      <c r="G37" s="13"/>
      <c r="H37" s="8" t="s">
        <v>8</v>
      </c>
      <c r="I37" s="21">
        <f>I36-I35</f>
        <v>362590.61730000027</v>
      </c>
    </row>
    <row r="38" spans="1:9" ht="23.25" thickBot="1" x14ac:dyDescent="0.35">
      <c r="A38" s="9" t="s">
        <v>9</v>
      </c>
      <c r="B38" s="10">
        <f>B37/B35</f>
        <v>-0.10740730445721322</v>
      </c>
      <c r="C38" s="10">
        <f>C37/C35</f>
        <v>-8.0483348189457418E-2</v>
      </c>
      <c r="D38" s="10">
        <f>D37/D35</f>
        <v>-0.11663769011988048</v>
      </c>
      <c r="E38" s="10">
        <f>E37/E35</f>
        <v>-0.48331120938717853</v>
      </c>
      <c r="F38" s="10">
        <f>F37/F35</f>
        <v>-7.0038186452824558E-2</v>
      </c>
      <c r="G38" s="13"/>
      <c r="H38" s="16" t="s">
        <v>9</v>
      </c>
      <c r="I38" s="10">
        <f>I37/I35</f>
        <v>0.2616065753605476</v>
      </c>
    </row>
    <row r="39" spans="1:9" ht="23.25" x14ac:dyDescent="0.35">
      <c r="A39" s="11"/>
      <c r="B39" s="23"/>
      <c r="C39" s="23"/>
      <c r="D39" s="23"/>
      <c r="E39" s="23"/>
      <c r="F39" s="23"/>
      <c r="G39" s="13"/>
      <c r="H39" s="1"/>
      <c r="I39" s="1"/>
    </row>
    <row r="40" spans="1:9" ht="30" x14ac:dyDescent="0.4">
      <c r="A40" s="7">
        <v>44958</v>
      </c>
      <c r="B40" s="22">
        <v>309986.21999999997</v>
      </c>
      <c r="C40" s="22">
        <v>228029.86</v>
      </c>
      <c r="D40" s="22">
        <v>86168.137000000002</v>
      </c>
      <c r="E40" s="22">
        <v>12297.68</v>
      </c>
      <c r="F40" s="22">
        <v>46001.24</v>
      </c>
      <c r="G40" s="13"/>
      <c r="H40" s="1"/>
      <c r="I40" s="1"/>
    </row>
    <row r="41" spans="1:9" ht="30" x14ac:dyDescent="0.4">
      <c r="A41" s="7">
        <v>45323</v>
      </c>
      <c r="B41" s="22">
        <v>318545.16940000001</v>
      </c>
      <c r="C41" s="22">
        <v>244246.36480000001</v>
      </c>
      <c r="D41" s="22">
        <v>92782.660900000003</v>
      </c>
      <c r="E41" s="22">
        <v>8983.8799999999992</v>
      </c>
      <c r="F41" s="22">
        <v>39200</v>
      </c>
      <c r="G41" s="13"/>
      <c r="H41" s="1"/>
      <c r="I41" s="1"/>
    </row>
    <row r="42" spans="1:9" ht="30.75" thickBot="1" x14ac:dyDescent="0.45">
      <c r="A42" s="8" t="s">
        <v>8</v>
      </c>
      <c r="B42" s="21">
        <f>B41-B40</f>
        <v>8558.9494000000414</v>
      </c>
      <c r="C42" s="21">
        <f>C41-C40</f>
        <v>16216.504800000024</v>
      </c>
      <c r="D42" s="21">
        <f>D41-D40</f>
        <v>6614.5239000000001</v>
      </c>
      <c r="E42" s="21">
        <f>E41-E40</f>
        <v>-3313.8000000000011</v>
      </c>
      <c r="F42" s="21">
        <f>F41-F40</f>
        <v>-6801.239999999998</v>
      </c>
      <c r="G42" s="18"/>
      <c r="H42" s="18"/>
      <c r="I42" s="18"/>
    </row>
    <row r="43" spans="1:9" ht="23.25" thickBot="1" x14ac:dyDescent="0.35">
      <c r="A43" s="9" t="s">
        <v>9</v>
      </c>
      <c r="B43" s="10">
        <f>B42/B40</f>
        <v>2.7610741535543232E-2</v>
      </c>
      <c r="C43" s="10">
        <f>C42/C40</f>
        <v>7.111570739025154E-2</v>
      </c>
      <c r="D43" s="10">
        <f>D42/D40</f>
        <v>7.6762990709663359E-2</v>
      </c>
      <c r="E43" s="10">
        <f>E42/E40</f>
        <v>-0.26946546015183359</v>
      </c>
      <c r="F43" s="10">
        <f>F42/F40</f>
        <v>-0.14784905798191522</v>
      </c>
      <c r="G43" s="18"/>
      <c r="H43" s="18"/>
      <c r="I43" s="18"/>
    </row>
    <row r="44" spans="1:9" ht="24" thickBot="1" x14ac:dyDescent="0.4">
      <c r="A44" s="11"/>
      <c r="B44" s="23"/>
      <c r="C44" s="23"/>
      <c r="D44" s="23"/>
      <c r="E44" s="23"/>
      <c r="F44" s="23"/>
      <c r="G44" s="13"/>
      <c r="H44" s="14" t="s">
        <v>10</v>
      </c>
      <c r="I44" s="15" t="s">
        <v>5</v>
      </c>
    </row>
    <row r="45" spans="1:9" ht="30" x14ac:dyDescent="0.4">
      <c r="A45" s="7">
        <v>44987</v>
      </c>
      <c r="B45" s="22">
        <v>383931.353</v>
      </c>
      <c r="C45" s="22">
        <v>326475.01</v>
      </c>
      <c r="D45" s="22">
        <v>134210.93</v>
      </c>
      <c r="E45" s="22">
        <v>8976.2900000000009</v>
      </c>
      <c r="F45" s="22">
        <v>56302.574999999997</v>
      </c>
      <c r="G45" s="13"/>
      <c r="H45" s="16" t="s">
        <v>11</v>
      </c>
      <c r="I45" s="21">
        <f>F35+F40+F45+F50+F55+F60+F5+F10+F15+F20+F25+F30</f>
        <v>641541.36800000002</v>
      </c>
    </row>
    <row r="46" spans="1:9" ht="30" x14ac:dyDescent="0.4">
      <c r="A46" s="7">
        <v>45353</v>
      </c>
      <c r="B46" s="22">
        <v>309162.66800000001</v>
      </c>
      <c r="C46" s="22">
        <v>224959.87599999999</v>
      </c>
      <c r="D46" s="22">
        <v>99533.774999999994</v>
      </c>
      <c r="E46" s="22">
        <v>7696.98</v>
      </c>
      <c r="F46" s="22">
        <v>49655.199999999997</v>
      </c>
      <c r="G46" s="13"/>
      <c r="H46" s="16" t="s">
        <v>13</v>
      </c>
      <c r="I46" s="22">
        <f>F36+F41+F46+F51+F56+F61+F6+F11+F16+F21+F26+F31</f>
        <v>609843.49270000006</v>
      </c>
    </row>
    <row r="47" spans="1:9" ht="30.75" thickBot="1" x14ac:dyDescent="0.45">
      <c r="A47" s="8" t="s">
        <v>8</v>
      </c>
      <c r="B47" s="21">
        <f>B46-B45</f>
        <v>-74768.684999999998</v>
      </c>
      <c r="C47" s="21">
        <f>C46-C45</f>
        <v>-101515.13400000002</v>
      </c>
      <c r="D47" s="21">
        <f>D46-D45</f>
        <v>-34677.154999999999</v>
      </c>
      <c r="E47" s="21">
        <f>E46-E45</f>
        <v>-1279.3100000000013</v>
      </c>
      <c r="F47" s="21">
        <f>F46-F45</f>
        <v>-6647.375</v>
      </c>
      <c r="G47" s="13"/>
      <c r="H47" s="8" t="s">
        <v>8</v>
      </c>
      <c r="I47" s="21">
        <f>I46-I45</f>
        <v>-31697.875299999956</v>
      </c>
    </row>
    <row r="48" spans="1:9" ht="23.25" thickBot="1" x14ac:dyDescent="0.35">
      <c r="A48" s="9" t="s">
        <v>9</v>
      </c>
      <c r="B48" s="10">
        <f>B47/B45</f>
        <v>-0.19474493139402449</v>
      </c>
      <c r="C48" s="10">
        <f>C47/C45</f>
        <v>-0.31094304583986387</v>
      </c>
      <c r="D48" s="10">
        <f>D47/D45</f>
        <v>-0.2583780248002156</v>
      </c>
      <c r="E48" s="10">
        <f>E47/E45</f>
        <v>-0.14252101926296959</v>
      </c>
      <c r="F48" s="10">
        <f>F47/F45</f>
        <v>-0.11806520394493503</v>
      </c>
      <c r="G48" s="13"/>
      <c r="H48" s="16" t="s">
        <v>9</v>
      </c>
      <c r="I48" s="10">
        <f>I47/I45</f>
        <v>-4.9408934296501915E-2</v>
      </c>
    </row>
    <row r="49" spans="1:9" ht="23.25" x14ac:dyDescent="0.35">
      <c r="A49" s="11"/>
      <c r="B49" s="23"/>
      <c r="C49" s="23"/>
      <c r="D49" s="23"/>
      <c r="E49" s="23"/>
      <c r="F49" s="23"/>
      <c r="G49" s="18"/>
      <c r="H49" s="18"/>
      <c r="I49" s="18"/>
    </row>
    <row r="50" spans="1:9" ht="30" x14ac:dyDescent="0.4">
      <c r="A50" s="7">
        <v>45017</v>
      </c>
      <c r="B50" s="22">
        <v>343529.86200000002</v>
      </c>
      <c r="C50" s="22">
        <v>251755.17</v>
      </c>
      <c r="D50" s="22">
        <v>131620.02600000001</v>
      </c>
      <c r="E50" s="22">
        <v>9226.19</v>
      </c>
      <c r="F50" s="22">
        <v>49037.22</v>
      </c>
      <c r="G50" s="18"/>
      <c r="H50" s="18"/>
      <c r="I50" s="18"/>
    </row>
    <row r="51" spans="1:9" ht="30" x14ac:dyDescent="0.4">
      <c r="A51" s="7">
        <v>45383</v>
      </c>
      <c r="B51" s="22">
        <v>347473.10800000001</v>
      </c>
      <c r="C51" s="22">
        <v>314505.48</v>
      </c>
      <c r="D51" s="22">
        <v>289938.98599999998</v>
      </c>
      <c r="E51" s="22">
        <v>6665.66</v>
      </c>
      <c r="F51" s="22">
        <v>63043.77</v>
      </c>
      <c r="G51" s="18"/>
      <c r="H51" s="18"/>
      <c r="I51" s="18"/>
    </row>
    <row r="52" spans="1:9" ht="30.75" thickBot="1" x14ac:dyDescent="0.45">
      <c r="A52" s="8" t="s">
        <v>8</v>
      </c>
      <c r="B52" s="21">
        <f>B51-B50</f>
        <v>3943.2459999999846</v>
      </c>
      <c r="C52" s="21">
        <f>C51-C50</f>
        <v>62750.309999999969</v>
      </c>
      <c r="D52" s="21">
        <f>D51-D50</f>
        <v>158318.95999999996</v>
      </c>
      <c r="E52" s="21">
        <f>E51-E50</f>
        <v>-2560.5300000000007</v>
      </c>
      <c r="F52" s="21">
        <f>F51-F50</f>
        <v>14006.549999999996</v>
      </c>
      <c r="G52" s="18"/>
      <c r="H52" s="18"/>
      <c r="I52" s="18"/>
    </row>
    <row r="53" spans="1:9" ht="23.25" thickBot="1" x14ac:dyDescent="0.35">
      <c r="A53" s="9" t="s">
        <v>9</v>
      </c>
      <c r="B53" s="10">
        <f>B52/B50</f>
        <v>1.1478612010736884E-2</v>
      </c>
      <c r="C53" s="10">
        <f>C52/C50</f>
        <v>0.24925132619917981</v>
      </c>
      <c r="D53" s="10">
        <f>D52/D50</f>
        <v>1.2028485695634186</v>
      </c>
      <c r="E53" s="10">
        <f>E52/E50</f>
        <v>-0.27752842722727372</v>
      </c>
      <c r="F53" s="10">
        <f>F52/F50</f>
        <v>0.28563099621063337</v>
      </c>
      <c r="G53" s="18"/>
      <c r="H53" s="18"/>
      <c r="I53" s="18"/>
    </row>
    <row r="54" spans="1:9" ht="24" thickBot="1" x14ac:dyDescent="0.4">
      <c r="A54" s="11"/>
      <c r="B54" s="23"/>
      <c r="C54" s="23"/>
      <c r="D54" s="23"/>
      <c r="E54" s="23"/>
      <c r="F54" s="23"/>
      <c r="G54" s="13"/>
      <c r="H54" s="14" t="s">
        <v>10</v>
      </c>
      <c r="I54" s="15" t="s">
        <v>4</v>
      </c>
    </row>
    <row r="55" spans="1:9" ht="30" x14ac:dyDescent="0.4">
      <c r="A55" s="7">
        <v>45047</v>
      </c>
      <c r="B55" s="22">
        <v>391064.19099999999</v>
      </c>
      <c r="C55" s="22">
        <v>361631.03</v>
      </c>
      <c r="D55" s="22">
        <v>181440.65</v>
      </c>
      <c r="E55" s="22">
        <v>9175.94</v>
      </c>
      <c r="F55" s="22">
        <v>58096.480000000003</v>
      </c>
      <c r="G55" s="13"/>
      <c r="H55" s="16" t="s">
        <v>11</v>
      </c>
      <c r="I55" s="21">
        <f>E35+E40+E45+E50+E55+E61+E5+E10+E15+E20+E25+E30</f>
        <v>124210.42000000001</v>
      </c>
    </row>
    <row r="56" spans="1:9" ht="30" x14ac:dyDescent="0.4">
      <c r="A56" s="7">
        <v>45413</v>
      </c>
      <c r="B56" s="22">
        <v>332642.3</v>
      </c>
      <c r="C56" s="22">
        <v>318809.45</v>
      </c>
      <c r="D56" s="22">
        <v>170458.05300000001</v>
      </c>
      <c r="E56" s="22">
        <v>4460.87</v>
      </c>
      <c r="F56" s="22">
        <v>57425.61</v>
      </c>
      <c r="G56" s="13"/>
      <c r="H56" s="16" t="s">
        <v>13</v>
      </c>
      <c r="I56" s="22">
        <f>E36+E41+E46+E51+E56+E61+E6+E11+E16+E21+E26+E31</f>
        <v>99901.64</v>
      </c>
    </row>
    <row r="57" spans="1:9" ht="30.75" thickBot="1" x14ac:dyDescent="0.45">
      <c r="A57" s="8" t="s">
        <v>8</v>
      </c>
      <c r="B57" s="21">
        <f>B56-B55</f>
        <v>-58421.891000000003</v>
      </c>
      <c r="C57" s="21">
        <f>C56-C55</f>
        <v>-42821.580000000016</v>
      </c>
      <c r="D57" s="21">
        <f>D56-D55</f>
        <v>-10982.59699999998</v>
      </c>
      <c r="E57" s="21">
        <f>E56-E55</f>
        <v>-4715.0700000000006</v>
      </c>
      <c r="F57" s="21">
        <f>F56-F55</f>
        <v>-670.87000000000262</v>
      </c>
      <c r="G57" s="13"/>
      <c r="H57" s="8" t="s">
        <v>8</v>
      </c>
      <c r="I57" s="21">
        <f>I56-I55</f>
        <v>-24308.780000000013</v>
      </c>
    </row>
    <row r="58" spans="1:9" ht="23.25" thickBot="1" x14ac:dyDescent="0.35">
      <c r="A58" s="9" t="s">
        <v>9</v>
      </c>
      <c r="B58" s="10">
        <f>B57/B55</f>
        <v>-0.1493920751235441</v>
      </c>
      <c r="C58" s="10">
        <f>C57/C55</f>
        <v>-0.1184123497366916</v>
      </c>
      <c r="D58" s="10">
        <f>D57/D55</f>
        <v>-6.0529969441798073E-2</v>
      </c>
      <c r="E58" s="10">
        <f>E57/E55</f>
        <v>-0.51385144192311638</v>
      </c>
      <c r="F58" s="10">
        <f>F57/F55</f>
        <v>-1.1547515443276471E-2</v>
      </c>
      <c r="G58" s="13"/>
      <c r="H58" s="16" t="s">
        <v>9</v>
      </c>
      <c r="I58" s="10">
        <f>I57/I55</f>
        <v>-0.19570644717246757</v>
      </c>
    </row>
    <row r="59" spans="1:9" ht="23.25" x14ac:dyDescent="0.35">
      <c r="A59" s="11"/>
      <c r="B59" s="23"/>
      <c r="C59" s="23"/>
      <c r="D59" s="23"/>
      <c r="E59" s="23"/>
      <c r="F59" s="23"/>
      <c r="G59" s="18"/>
      <c r="H59" s="18"/>
      <c r="I59" s="18"/>
    </row>
    <row r="60" spans="1:9" ht="30" x14ac:dyDescent="0.4">
      <c r="A60" s="7">
        <v>45078</v>
      </c>
      <c r="B60" s="22">
        <v>536055</v>
      </c>
      <c r="C60" s="22">
        <v>516815.83</v>
      </c>
      <c r="D60" s="22">
        <v>213043.69</v>
      </c>
      <c r="E60" s="22">
        <v>12164.42</v>
      </c>
      <c r="F60" s="22">
        <v>71161.490000000005</v>
      </c>
      <c r="G60" s="18"/>
      <c r="H60" s="18"/>
      <c r="I60" s="18"/>
    </row>
    <row r="61" spans="1:9" ht="30" x14ac:dyDescent="0.4">
      <c r="A61" s="7">
        <v>45444</v>
      </c>
      <c r="B61" s="22">
        <v>371234.58600000001</v>
      </c>
      <c r="C61" s="22">
        <v>235602.14</v>
      </c>
      <c r="D61" s="22">
        <v>248954.777</v>
      </c>
      <c r="E61" s="22">
        <v>12500.51</v>
      </c>
      <c r="F61" s="22">
        <v>47846.4427</v>
      </c>
      <c r="G61" s="18"/>
      <c r="H61" s="18"/>
      <c r="I61" s="18"/>
    </row>
    <row r="62" spans="1:9" ht="30.75" thickBot="1" x14ac:dyDescent="0.45">
      <c r="A62" s="8" t="s">
        <v>8</v>
      </c>
      <c r="B62" s="21">
        <f>B61-B60</f>
        <v>-164820.41399999999</v>
      </c>
      <c r="C62" s="21">
        <f>C61-C60</f>
        <v>-281213.69</v>
      </c>
      <c r="D62" s="21">
        <f>D61-D60</f>
        <v>35911.087</v>
      </c>
      <c r="E62" s="21">
        <f>E61-E60</f>
        <v>336.09000000000015</v>
      </c>
      <c r="F62" s="21">
        <f>F61-F60</f>
        <v>-23315.047300000006</v>
      </c>
      <c r="G62" s="18"/>
      <c r="H62" s="18"/>
      <c r="I62" s="18"/>
    </row>
    <row r="63" spans="1:9" ht="23.25" thickBot="1" x14ac:dyDescent="0.35">
      <c r="A63" s="9" t="s">
        <v>9</v>
      </c>
      <c r="B63" s="10">
        <f>B62/B60</f>
        <v>-0.30746922237456975</v>
      </c>
      <c r="C63" s="10">
        <f>C62/C60</f>
        <v>-0.54412746993450256</v>
      </c>
      <c r="D63" s="10">
        <f>D62/D60</f>
        <v>0.16856207757197597</v>
      </c>
      <c r="E63" s="10">
        <f>E62/E60</f>
        <v>2.762893750791243E-2</v>
      </c>
      <c r="F63" s="10">
        <f>F62/F60</f>
        <v>-0.32763573809373586</v>
      </c>
      <c r="G63" s="18"/>
      <c r="H63" s="18"/>
      <c r="I63" s="18"/>
    </row>
    <row r="64" spans="1:9" ht="23.25" x14ac:dyDescent="0.35">
      <c r="A64" s="11"/>
      <c r="B64" s="23"/>
      <c r="C64" s="23"/>
      <c r="D64" s="23"/>
      <c r="E64" s="23"/>
      <c r="F64" s="23"/>
      <c r="G64" s="18"/>
      <c r="H64" s="18"/>
      <c r="I64" s="18"/>
    </row>
    <row r="65" spans="1:6" ht="14.25" customHeight="1" x14ac:dyDescent="0.3">
      <c r="A65" s="17"/>
    </row>
    <row r="66" spans="1:6" ht="14.25" customHeight="1" x14ac:dyDescent="0.2"/>
    <row r="67" spans="1:6" ht="14.25" customHeight="1" x14ac:dyDescent="0.2"/>
    <row r="68" spans="1:6" ht="14.25" customHeight="1" x14ac:dyDescent="0.2"/>
    <row r="69" spans="1:6" ht="14.25" customHeight="1" x14ac:dyDescent="0.2"/>
    <row r="70" spans="1:6" ht="14.25" customHeight="1" x14ac:dyDescent="0.2"/>
    <row r="71" spans="1:6" ht="14.25" customHeight="1" x14ac:dyDescent="0.35">
      <c r="A71" s="3"/>
      <c r="B71" s="3"/>
      <c r="C71" s="3"/>
      <c r="D71" s="3"/>
      <c r="E71" s="3"/>
      <c r="F71" s="3"/>
    </row>
    <row r="72" spans="1:6" ht="14.25" customHeight="1" x14ac:dyDescent="0.2"/>
    <row r="73" spans="1:6" ht="14.25" customHeight="1" x14ac:dyDescent="0.2"/>
    <row r="74" spans="1:6" ht="14.25" customHeight="1" x14ac:dyDescent="0.2"/>
    <row r="75" spans="1:6" ht="14.25" customHeight="1" x14ac:dyDescent="0.2"/>
    <row r="76" spans="1:6" ht="14.25" customHeight="1" x14ac:dyDescent="0.2"/>
    <row r="77" spans="1:6" ht="14.25" customHeight="1" x14ac:dyDescent="0.2"/>
    <row r="78" spans="1:6" ht="14.25" customHeight="1" x14ac:dyDescent="0.2"/>
    <row r="79" spans="1:6" ht="14.25" customHeight="1" x14ac:dyDescent="0.2"/>
    <row r="80" spans="1:6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</sheetData>
  <mergeCells count="1">
    <mergeCell ref="B1:F1"/>
  </mergeCells>
  <phoneticPr fontId="0" type="noConversion"/>
  <pageMargins left="0.5" right="0.5" top="0.5" bottom="0.5" header="0.5" footer="0.5"/>
  <pageSetup scale="41" orientation="portrait" r:id="rId1"/>
  <headerFooter alignWithMargins="0">
    <oddFooter>&amp;LDTPFY98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Delaware 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</dc:creator>
  <cp:lastModifiedBy>Rodriguez, Tiffany L (DOS)</cp:lastModifiedBy>
  <cp:lastPrinted>2018-08-21T18:29:23Z</cp:lastPrinted>
  <dcterms:created xsi:type="dcterms:W3CDTF">1997-12-29T15:22:11Z</dcterms:created>
  <dcterms:modified xsi:type="dcterms:W3CDTF">2025-02-17T20:10:42Z</dcterms:modified>
</cp:coreProperties>
</file>